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рус" sheetId="4" r:id="rId1"/>
    <sheet name="узб" sheetId="1" r:id="rId2"/>
    <sheet name="Лист2" sheetId="2" r:id="rId3"/>
    <sheet name="Лист3" sheetId="3" r:id="rId4"/>
  </sheets>
  <calcPr calcId="145621"/>
</workbook>
</file>

<file path=xl/calcChain.xml><?xml version="1.0" encoding="utf-8"?>
<calcChain xmlns="http://schemas.openxmlformats.org/spreadsheetml/2006/main">
  <c r="K11" i="4" l="1"/>
  <c r="J11" i="4"/>
  <c r="I11" i="4"/>
  <c r="H11" i="4"/>
  <c r="Q10" i="4"/>
  <c r="P10" i="4"/>
  <c r="O10" i="4"/>
  <c r="N10" i="4"/>
  <c r="M10" i="4"/>
  <c r="L10" i="4" s="1"/>
  <c r="G10" i="4"/>
  <c r="F10" i="4" s="1"/>
  <c r="C10" i="4" s="1"/>
  <c r="Q9" i="4"/>
  <c r="P9" i="4"/>
  <c r="O9" i="4"/>
  <c r="N9" i="4"/>
  <c r="M9" i="4" s="1"/>
  <c r="L9" i="4" s="1"/>
  <c r="G9" i="4"/>
  <c r="F9" i="4" s="1"/>
  <c r="C9" i="4" s="1"/>
  <c r="Q8" i="4"/>
  <c r="Q11" i="4" s="1"/>
  <c r="P8" i="4"/>
  <c r="P11" i="4" s="1"/>
  <c r="O8" i="4"/>
  <c r="O11" i="4" s="1"/>
  <c r="N8" i="4"/>
  <c r="N11" i="4" s="1"/>
  <c r="G8" i="4"/>
  <c r="G11" i="4" s="1"/>
  <c r="N9" i="1"/>
  <c r="O9" i="1"/>
  <c r="P9" i="1"/>
  <c r="Q9" i="1"/>
  <c r="N10" i="1"/>
  <c r="O10" i="1"/>
  <c r="P10" i="1"/>
  <c r="Q10" i="1"/>
  <c r="O8" i="1"/>
  <c r="P8" i="1"/>
  <c r="Q8" i="1"/>
  <c r="Q11" i="1" s="1"/>
  <c r="N8" i="1"/>
  <c r="N11" i="1" s="1"/>
  <c r="P11" i="1"/>
  <c r="O11" i="1"/>
  <c r="M10" i="1"/>
  <c r="L10" i="1" s="1"/>
  <c r="M9" i="1"/>
  <c r="L9" i="1" s="1"/>
  <c r="M8" i="4" l="1"/>
  <c r="F8" i="4"/>
  <c r="M8" i="1"/>
  <c r="M11" i="1" s="1"/>
  <c r="L8" i="1"/>
  <c r="L11" i="1" s="1"/>
  <c r="G11" i="1"/>
  <c r="H11" i="1"/>
  <c r="I11" i="1"/>
  <c r="J11" i="1"/>
  <c r="K11" i="1"/>
  <c r="F11" i="1"/>
  <c r="G9" i="1"/>
  <c r="F9" i="1" s="1"/>
  <c r="C9" i="1" s="1"/>
  <c r="G10" i="1"/>
  <c r="F10" i="1" s="1"/>
  <c r="C10" i="1" s="1"/>
  <c r="G8" i="1"/>
  <c r="F8" i="1" s="1"/>
  <c r="C8" i="1" s="1"/>
  <c r="F11" i="4" l="1"/>
  <c r="C8" i="4"/>
  <c r="M11" i="4"/>
  <c r="L8" i="4"/>
  <c r="L11" i="4" s="1"/>
</calcChain>
</file>

<file path=xl/sharedStrings.xml><?xml version="1.0" encoding="utf-8"?>
<sst xmlns="http://schemas.openxmlformats.org/spreadsheetml/2006/main" count="52" uniqueCount="34">
  <si>
    <t>Йил</t>
  </si>
  <si>
    <t>Хаммаси:</t>
  </si>
  <si>
    <t>Жами:</t>
  </si>
  <si>
    <t>МАЪЛУМОТ</t>
  </si>
  <si>
    <t>Шу жумладан юридик шахсларга</t>
  </si>
  <si>
    <t>Жисмоний шахсларга</t>
  </si>
  <si>
    <t>АО "Капитал - Опцион"</t>
  </si>
  <si>
    <t>"Ўзнефтгазқа-зибчиқариш" АК</t>
  </si>
  <si>
    <t>"Ansher investments LLP"</t>
  </si>
  <si>
    <t>Бир дона акция номинал қиймати</t>
  </si>
  <si>
    <t>сумда</t>
  </si>
  <si>
    <t>Дивиденд-га ажратилган сумма</t>
  </si>
  <si>
    <t>Бир дона оддий акцияга ҳисоблан-ган дивиденд</t>
  </si>
  <si>
    <t>Бир дона имтиёзли акцияга ҳисоблан-ган дивиденд</t>
  </si>
  <si>
    <t>Ҳисобланган дивидендлар</t>
  </si>
  <si>
    <t>Тўланган дивидендлар</t>
  </si>
  <si>
    <t>"Нефтгазқурилиштаъмир" АЖ бўйича 2012-2014 йил якунлари юзасидан ҳисобланган ва тўланган дивидендлар ҳақида</t>
  </si>
  <si>
    <t>Изоҳ: Дивидендлар тўлов манбаида даромад солиғи сақлаб қолинганидан сўнг акциядорлар томонидан тақдим этилган реквизитларга пул кўчириш йўли билан тўлаб берилган. Ўз реквизитларини тақдим этмаган акциядорлар бўйича дивидендлар 2012 ва 2013 йил якунлари бўйича АТ "Ҳалқ банки"нинг Бухоро шахар филиали, 2014 йил якунлари бўйича АТ "Ҳалқ банки"нинг Когон шахар филиали жамғарма кассаларига қўчирилган. Қўшимча маълумот учун телефон: 0-365-223-39-82</t>
  </si>
  <si>
    <t>ИНФОРМАЦИЯ</t>
  </si>
  <si>
    <t xml:space="preserve">о начисленных и уплоченных дивидендах по АО "Нефтегазстройремонт" по итогам 2012-2014 г.г. </t>
  </si>
  <si>
    <t>Год</t>
  </si>
  <si>
    <t>Номи-нальная стои-мость одной акции</t>
  </si>
  <si>
    <t>Сумма выде-ленная на дивиденды</t>
  </si>
  <si>
    <t>Сумма начис-ленного дивиденда на одну простую акцию</t>
  </si>
  <si>
    <t>Сумма начис-ленного дивиденда на одну привелиги-рованную акцию</t>
  </si>
  <si>
    <t>Начисленные дивиденды</t>
  </si>
  <si>
    <t>Всего:</t>
  </si>
  <si>
    <t>В том числе юридическим лицам</t>
  </si>
  <si>
    <t>Физическим лицам</t>
  </si>
  <si>
    <t>АК "Узнефте-газдобыча"</t>
  </si>
  <si>
    <t>Уплоченные дивиденды</t>
  </si>
  <si>
    <t>Итого:</t>
  </si>
  <si>
    <t>в сумах</t>
  </si>
  <si>
    <t>Примечание: Дивиденды уплочены путем перечисления денежных средств на предоставленные акционерами реквизиты после удержания налога на доходы у источника выплаты. По акционерам не предоставившим свои реквизиты дивиденты перечислены по итогам 2012 и 2013 годов в сберегательные кассы Бухарского филиала АК "Халк банки", по итогам 2014 года Каганского филиала АК "Халк банки". Телефон для дополнительной информации: 0-365-223-39-82.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</si>
</sst>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charset val="204"/>
      <scheme val="minor"/>
    </font>
    <font>
      <sz val="8"/>
      <color theme="1"/>
      <name val="Calibri"/>
      <family val="2"/>
      <scheme val="minor"/>
    </font>
    <font>
      <sz val="8"/>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Alignment="1">
      <alignment horizontal="center"/>
    </xf>
    <xf numFmtId="0" fontId="1" fillId="0" borderId="8"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3" fontId="2" fillId="0" borderId="1" xfId="0" applyNumberFormat="1" applyFont="1" applyBorder="1" applyAlignment="1">
      <alignment horizontal="right" vertical="center"/>
    </xf>
    <xf numFmtId="0" fontId="3" fillId="0" borderId="8" xfId="0" applyFont="1" applyBorder="1" applyAlignment="1">
      <alignment horizontal="right" vertical="center"/>
    </xf>
    <xf numFmtId="0" fontId="0" fillId="0" borderId="0" xfId="0"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center"/>
    </xf>
    <xf numFmtId="0" fontId="2"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7" zoomScale="150" zoomScaleNormal="150" workbookViewId="0">
      <selection activeCell="A14" sqref="A14"/>
    </sheetView>
  </sheetViews>
  <sheetFormatPr defaultRowHeight="15" x14ac:dyDescent="0.25"/>
  <cols>
    <col min="1" max="1" width="4.42578125" bestFit="1" customWidth="1"/>
    <col min="2" max="2" width="6.5703125" customWidth="1"/>
    <col min="3" max="3" width="8.42578125" customWidth="1"/>
    <col min="4" max="4" width="8.5703125" customWidth="1"/>
    <col min="5" max="5" width="8.7109375" customWidth="1"/>
    <col min="6" max="7" width="9.28515625" bestFit="1" customWidth="1"/>
    <col min="8" max="8" width="9.5703125" customWidth="1"/>
    <col min="9" max="9" width="9" customWidth="1"/>
    <col min="10" max="10" width="7.42578125" customWidth="1"/>
    <col min="11" max="11" width="9.28515625" bestFit="1" customWidth="1"/>
    <col min="15" max="15" width="8.42578125" customWidth="1"/>
    <col min="16" max="16" width="7.5703125" customWidth="1"/>
  </cols>
  <sheetData>
    <row r="1" spans="1:17" x14ac:dyDescent="0.25">
      <c r="A1" s="16" t="s">
        <v>18</v>
      </c>
      <c r="B1" s="16"/>
      <c r="C1" s="16"/>
      <c r="D1" s="16"/>
      <c r="E1" s="16"/>
      <c r="F1" s="16"/>
      <c r="G1" s="16"/>
      <c r="H1" s="16"/>
      <c r="I1" s="16"/>
      <c r="J1" s="16"/>
      <c r="K1" s="16"/>
      <c r="L1" s="16"/>
      <c r="M1" s="16"/>
      <c r="N1" s="16"/>
      <c r="O1" s="16"/>
      <c r="P1" s="16"/>
      <c r="Q1" s="16"/>
    </row>
    <row r="2" spans="1:17" x14ac:dyDescent="0.25">
      <c r="A2" s="16" t="s">
        <v>19</v>
      </c>
      <c r="B2" s="16"/>
      <c r="C2" s="16"/>
      <c r="D2" s="16"/>
      <c r="E2" s="16"/>
      <c r="F2" s="16"/>
      <c r="G2" s="16"/>
      <c r="H2" s="16"/>
      <c r="I2" s="16"/>
      <c r="J2" s="16"/>
      <c r="K2" s="16"/>
      <c r="L2" s="16"/>
      <c r="M2" s="16"/>
      <c r="N2" s="16"/>
      <c r="O2" s="16"/>
      <c r="P2" s="16"/>
      <c r="Q2" s="16"/>
    </row>
    <row r="3" spans="1:17" x14ac:dyDescent="0.25">
      <c r="A3" s="1"/>
      <c r="B3" s="1"/>
      <c r="C3" s="1"/>
      <c r="D3" s="1"/>
      <c r="E3" s="1"/>
      <c r="F3" s="1"/>
      <c r="G3" s="1"/>
      <c r="H3" s="1"/>
      <c r="I3" s="1"/>
      <c r="J3" s="1"/>
      <c r="K3" s="1"/>
    </row>
    <row r="4" spans="1:17" x14ac:dyDescent="0.25">
      <c r="A4" s="2"/>
      <c r="B4" s="2"/>
      <c r="C4" s="2"/>
      <c r="D4" s="2"/>
      <c r="E4" s="2"/>
      <c r="F4" s="2"/>
      <c r="G4" s="2"/>
      <c r="H4" s="2"/>
      <c r="I4" s="2"/>
      <c r="J4" s="2"/>
      <c r="Q4" s="6" t="s">
        <v>32</v>
      </c>
    </row>
    <row r="5" spans="1:17" ht="24.75" customHeight="1" x14ac:dyDescent="0.25">
      <c r="A5" s="11" t="s">
        <v>20</v>
      </c>
      <c r="B5" s="11" t="s">
        <v>21</v>
      </c>
      <c r="C5" s="11" t="s">
        <v>22</v>
      </c>
      <c r="D5" s="11" t="s">
        <v>23</v>
      </c>
      <c r="E5" s="11" t="s">
        <v>24</v>
      </c>
      <c r="F5" s="8" t="s">
        <v>25</v>
      </c>
      <c r="G5" s="9"/>
      <c r="H5" s="9"/>
      <c r="I5" s="9"/>
      <c r="J5" s="9"/>
      <c r="K5" s="10"/>
      <c r="L5" s="8" t="s">
        <v>30</v>
      </c>
      <c r="M5" s="9"/>
      <c r="N5" s="9"/>
      <c r="O5" s="9"/>
      <c r="P5" s="9"/>
      <c r="Q5" s="10"/>
    </row>
    <row r="6" spans="1:17" ht="41.25" customHeight="1" x14ac:dyDescent="0.25">
      <c r="A6" s="17"/>
      <c r="B6" s="17"/>
      <c r="C6" s="17"/>
      <c r="D6" s="17"/>
      <c r="E6" s="17"/>
      <c r="F6" s="11" t="s">
        <v>26</v>
      </c>
      <c r="G6" s="8" t="s">
        <v>27</v>
      </c>
      <c r="H6" s="9"/>
      <c r="I6" s="9"/>
      <c r="J6" s="10"/>
      <c r="K6" s="11" t="s">
        <v>28</v>
      </c>
      <c r="L6" s="11" t="s">
        <v>26</v>
      </c>
      <c r="M6" s="8" t="s">
        <v>27</v>
      </c>
      <c r="N6" s="9"/>
      <c r="O6" s="9"/>
      <c r="P6" s="10"/>
      <c r="Q6" s="11" t="s">
        <v>28</v>
      </c>
    </row>
    <row r="7" spans="1:17" ht="49.5" customHeight="1" x14ac:dyDescent="0.25">
      <c r="A7" s="12"/>
      <c r="B7" s="12"/>
      <c r="C7" s="12"/>
      <c r="D7" s="12"/>
      <c r="E7" s="12"/>
      <c r="F7" s="12"/>
      <c r="G7" s="3" t="s">
        <v>31</v>
      </c>
      <c r="H7" s="3" t="s">
        <v>29</v>
      </c>
      <c r="I7" s="3" t="s">
        <v>8</v>
      </c>
      <c r="J7" s="3" t="s">
        <v>6</v>
      </c>
      <c r="K7" s="12"/>
      <c r="L7" s="12"/>
      <c r="M7" s="3" t="s">
        <v>31</v>
      </c>
      <c r="N7" s="3" t="s">
        <v>29</v>
      </c>
      <c r="O7" s="3" t="s">
        <v>8</v>
      </c>
      <c r="P7" s="3" t="s">
        <v>6</v>
      </c>
      <c r="Q7" s="12"/>
    </row>
    <row r="8" spans="1:17" x14ac:dyDescent="0.25">
      <c r="A8" s="4">
        <v>2012</v>
      </c>
      <c r="B8" s="5">
        <v>34000</v>
      </c>
      <c r="C8" s="5">
        <f>F8</f>
        <v>176205000</v>
      </c>
      <c r="D8" s="5">
        <v>10200</v>
      </c>
      <c r="E8" s="5">
        <v>10200</v>
      </c>
      <c r="F8" s="5">
        <f>G8+K8</f>
        <v>176205000</v>
      </c>
      <c r="G8" s="5">
        <f>SUM(H8:J8)</f>
        <v>96267600</v>
      </c>
      <c r="H8" s="5">
        <v>89862000</v>
      </c>
      <c r="I8" s="5">
        <v>5406000</v>
      </c>
      <c r="J8" s="5">
        <v>999600</v>
      </c>
      <c r="K8" s="5">
        <v>79937400</v>
      </c>
      <c r="L8" s="5">
        <f>M8+Q8</f>
        <v>158584500</v>
      </c>
      <c r="M8" s="5">
        <f>SUM(N8:P8)</f>
        <v>86640840</v>
      </c>
      <c r="N8" s="5">
        <f>H8*0.9</f>
        <v>80875800</v>
      </c>
      <c r="O8" s="5">
        <f t="shared" ref="O8:Q10" si="0">I8*0.9</f>
        <v>4865400</v>
      </c>
      <c r="P8" s="5">
        <f t="shared" si="0"/>
        <v>899640</v>
      </c>
      <c r="Q8" s="5">
        <f t="shared" si="0"/>
        <v>71943660</v>
      </c>
    </row>
    <row r="9" spans="1:17" x14ac:dyDescent="0.25">
      <c r="A9" s="4">
        <v>2013</v>
      </c>
      <c r="B9" s="5">
        <v>34000</v>
      </c>
      <c r="C9" s="5">
        <f t="shared" ref="C9:C10" si="1">F9</f>
        <v>190025000</v>
      </c>
      <c r="D9" s="5">
        <v>11000</v>
      </c>
      <c r="E9" s="5">
        <v>11000</v>
      </c>
      <c r="F9" s="5">
        <f t="shared" ref="F9:F10" si="2">G9+K9</f>
        <v>190025000</v>
      </c>
      <c r="G9" s="5">
        <f t="shared" ref="G9:G10" si="3">SUM(H9:J9)</f>
        <v>103818000</v>
      </c>
      <c r="H9" s="5">
        <v>96910000</v>
      </c>
      <c r="I9" s="5">
        <v>5830000</v>
      </c>
      <c r="J9" s="5">
        <v>1078000</v>
      </c>
      <c r="K9" s="5">
        <v>86207000</v>
      </c>
      <c r="L9" s="5">
        <f t="shared" ref="L9:L10" si="4">M9+Q9</f>
        <v>171022500</v>
      </c>
      <c r="M9" s="5">
        <f t="shared" ref="M9:M10" si="5">SUM(N9:P9)</f>
        <v>93436200</v>
      </c>
      <c r="N9" s="5">
        <f t="shared" ref="N9:N10" si="6">H9*0.9</f>
        <v>87219000</v>
      </c>
      <c r="O9" s="5">
        <f t="shared" si="0"/>
        <v>5247000</v>
      </c>
      <c r="P9" s="5">
        <f t="shared" si="0"/>
        <v>970200</v>
      </c>
      <c r="Q9" s="5">
        <f t="shared" si="0"/>
        <v>77586300</v>
      </c>
    </row>
    <row r="10" spans="1:17" x14ac:dyDescent="0.25">
      <c r="A10" s="4">
        <v>2014</v>
      </c>
      <c r="B10" s="5">
        <v>1000</v>
      </c>
      <c r="C10" s="5">
        <f t="shared" si="1"/>
        <v>210698000</v>
      </c>
      <c r="D10" s="5">
        <v>360</v>
      </c>
      <c r="E10" s="5">
        <v>250</v>
      </c>
      <c r="F10" s="5">
        <f t="shared" si="2"/>
        <v>210698000</v>
      </c>
      <c r="G10" s="5">
        <f t="shared" si="3"/>
        <v>115521120</v>
      </c>
      <c r="H10" s="5">
        <v>107834400</v>
      </c>
      <c r="I10" s="5">
        <v>6487200</v>
      </c>
      <c r="J10" s="5">
        <v>1199520</v>
      </c>
      <c r="K10" s="5">
        <v>95176880</v>
      </c>
      <c r="L10" s="5">
        <f t="shared" si="4"/>
        <v>189628200</v>
      </c>
      <c r="M10" s="5">
        <f t="shared" si="5"/>
        <v>103969008</v>
      </c>
      <c r="N10" s="5">
        <f t="shared" si="6"/>
        <v>97050960</v>
      </c>
      <c r="O10" s="5">
        <f t="shared" si="0"/>
        <v>5838480</v>
      </c>
      <c r="P10" s="5">
        <f t="shared" si="0"/>
        <v>1079568</v>
      </c>
      <c r="Q10" s="5">
        <f t="shared" si="0"/>
        <v>85659192</v>
      </c>
    </row>
    <row r="11" spans="1:17" x14ac:dyDescent="0.25">
      <c r="A11" s="13" t="s">
        <v>2</v>
      </c>
      <c r="B11" s="14"/>
      <c r="C11" s="14"/>
      <c r="D11" s="14"/>
      <c r="E11" s="15"/>
      <c r="F11" s="5">
        <f>SUM(F8:F10)</f>
        <v>576928000</v>
      </c>
      <c r="G11" s="5">
        <f t="shared" ref="G11:K11" si="7">SUM(G8:G10)</f>
        <v>315606720</v>
      </c>
      <c r="H11" s="5">
        <f t="shared" si="7"/>
        <v>294606400</v>
      </c>
      <c r="I11" s="5">
        <f t="shared" si="7"/>
        <v>17723200</v>
      </c>
      <c r="J11" s="5">
        <f t="shared" si="7"/>
        <v>3277120</v>
      </c>
      <c r="K11" s="5">
        <f t="shared" si="7"/>
        <v>261321280</v>
      </c>
      <c r="L11" s="5">
        <f>SUM(L8:L10)</f>
        <v>519235200</v>
      </c>
      <c r="M11" s="5">
        <f t="shared" ref="M11:Q11" si="8">SUM(M8:M10)</f>
        <v>284046048</v>
      </c>
      <c r="N11" s="5">
        <f t="shared" si="8"/>
        <v>265145760</v>
      </c>
      <c r="O11" s="5">
        <f t="shared" si="8"/>
        <v>15950880</v>
      </c>
      <c r="P11" s="5">
        <f t="shared" si="8"/>
        <v>2949408</v>
      </c>
      <c r="Q11" s="5">
        <f t="shared" si="8"/>
        <v>235189152</v>
      </c>
    </row>
    <row r="13" spans="1:17" ht="63.75" customHeight="1" x14ac:dyDescent="0.25">
      <c r="A13" s="7" t="s">
        <v>33</v>
      </c>
      <c r="B13" s="7"/>
      <c r="C13" s="7"/>
      <c r="D13" s="7"/>
      <c r="E13" s="7"/>
      <c r="F13" s="7"/>
      <c r="G13" s="7"/>
      <c r="H13" s="7"/>
      <c r="I13" s="7"/>
      <c r="J13" s="7"/>
      <c r="K13" s="7"/>
      <c r="L13" s="7"/>
      <c r="M13" s="7"/>
      <c r="N13" s="7"/>
      <c r="O13" s="7"/>
      <c r="P13" s="7"/>
      <c r="Q13" s="7"/>
    </row>
  </sheetData>
  <mergeCells count="17">
    <mergeCell ref="A1:Q1"/>
    <mergeCell ref="A2:Q2"/>
    <mergeCell ref="A5:A7"/>
    <mergeCell ref="B5:B7"/>
    <mergeCell ref="C5:C7"/>
    <mergeCell ref="D5:D7"/>
    <mergeCell ref="E5:E7"/>
    <mergeCell ref="F5:K5"/>
    <mergeCell ref="L5:Q5"/>
    <mergeCell ref="F6:F7"/>
    <mergeCell ref="A13:Q13"/>
    <mergeCell ref="G6:J6"/>
    <mergeCell ref="K6:K7"/>
    <mergeCell ref="L6:L7"/>
    <mergeCell ref="M6:P6"/>
    <mergeCell ref="Q6:Q7"/>
    <mergeCell ref="A11:E11"/>
  </mergeCells>
  <pageMargins left="0.11811023622047245" right="0.11811023622047245"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zoomScale="150" zoomScaleNormal="150" workbookViewId="0">
      <selection activeCell="A13" sqref="A13:Q13"/>
    </sheetView>
  </sheetViews>
  <sheetFormatPr defaultRowHeight="15" x14ac:dyDescent="0.25"/>
  <cols>
    <col min="1" max="1" width="4.42578125" bestFit="1" customWidth="1"/>
    <col min="2" max="2" width="6.5703125" customWidth="1"/>
    <col min="3" max="3" width="8.42578125" customWidth="1"/>
    <col min="4" max="4" width="8.5703125" customWidth="1"/>
    <col min="5" max="5" width="8.7109375" customWidth="1"/>
    <col min="6" max="7" width="9.28515625" bestFit="1" customWidth="1"/>
    <col min="8" max="8" width="9.5703125" customWidth="1"/>
    <col min="9" max="9" width="9" customWidth="1"/>
    <col min="10" max="10" width="7.42578125" customWidth="1"/>
    <col min="11" max="11" width="9.28515625" bestFit="1" customWidth="1"/>
    <col min="15" max="15" width="8.42578125" customWidth="1"/>
    <col min="16" max="16" width="7.5703125" customWidth="1"/>
  </cols>
  <sheetData>
    <row r="1" spans="1:17" x14ac:dyDescent="0.25">
      <c r="A1" s="16" t="s">
        <v>16</v>
      </c>
      <c r="B1" s="16"/>
      <c r="C1" s="16"/>
      <c r="D1" s="16"/>
      <c r="E1" s="16"/>
      <c r="F1" s="16"/>
      <c r="G1" s="16"/>
      <c r="H1" s="16"/>
      <c r="I1" s="16"/>
      <c r="J1" s="16"/>
      <c r="K1" s="16"/>
      <c r="L1" s="16"/>
      <c r="M1" s="16"/>
      <c r="N1" s="16"/>
      <c r="O1" s="16"/>
      <c r="P1" s="16"/>
      <c r="Q1" s="16"/>
    </row>
    <row r="2" spans="1:17" x14ac:dyDescent="0.25">
      <c r="A2" s="16" t="s">
        <v>3</v>
      </c>
      <c r="B2" s="16"/>
      <c r="C2" s="16"/>
      <c r="D2" s="16"/>
      <c r="E2" s="16"/>
      <c r="F2" s="16"/>
      <c r="G2" s="16"/>
      <c r="H2" s="16"/>
      <c r="I2" s="16"/>
      <c r="J2" s="16"/>
      <c r="K2" s="16"/>
      <c r="L2" s="16"/>
      <c r="M2" s="16"/>
      <c r="N2" s="16"/>
      <c r="O2" s="16"/>
      <c r="P2" s="16"/>
      <c r="Q2" s="16"/>
    </row>
    <row r="3" spans="1:17" x14ac:dyDescent="0.25">
      <c r="A3" s="1"/>
      <c r="B3" s="1"/>
      <c r="C3" s="1"/>
      <c r="D3" s="1"/>
      <c r="E3" s="1"/>
      <c r="F3" s="1"/>
      <c r="G3" s="1"/>
      <c r="H3" s="1"/>
      <c r="I3" s="1"/>
      <c r="J3" s="1"/>
      <c r="K3" s="1"/>
    </row>
    <row r="4" spans="1:17" x14ac:dyDescent="0.25">
      <c r="A4" s="2"/>
      <c r="B4" s="2"/>
      <c r="C4" s="2"/>
      <c r="D4" s="2"/>
      <c r="E4" s="2"/>
      <c r="F4" s="2"/>
      <c r="G4" s="2"/>
      <c r="H4" s="2"/>
      <c r="I4" s="2"/>
      <c r="J4" s="2"/>
      <c r="Q4" s="6" t="s">
        <v>10</v>
      </c>
    </row>
    <row r="5" spans="1:17" ht="24.75" customHeight="1" x14ac:dyDescent="0.25">
      <c r="A5" s="11" t="s">
        <v>0</v>
      </c>
      <c r="B5" s="11" t="s">
        <v>9</v>
      </c>
      <c r="C5" s="11" t="s">
        <v>11</v>
      </c>
      <c r="D5" s="11" t="s">
        <v>12</v>
      </c>
      <c r="E5" s="11" t="s">
        <v>13</v>
      </c>
      <c r="F5" s="8" t="s">
        <v>14</v>
      </c>
      <c r="G5" s="9"/>
      <c r="H5" s="9"/>
      <c r="I5" s="9"/>
      <c r="J5" s="9"/>
      <c r="K5" s="10"/>
      <c r="L5" s="8" t="s">
        <v>15</v>
      </c>
      <c r="M5" s="9"/>
      <c r="N5" s="9"/>
      <c r="O5" s="9"/>
      <c r="P5" s="9"/>
      <c r="Q5" s="10"/>
    </row>
    <row r="6" spans="1:17" ht="41.25" customHeight="1" x14ac:dyDescent="0.25">
      <c r="A6" s="17"/>
      <c r="B6" s="17"/>
      <c r="C6" s="17"/>
      <c r="D6" s="17"/>
      <c r="E6" s="17"/>
      <c r="F6" s="11" t="s">
        <v>1</v>
      </c>
      <c r="G6" s="8" t="s">
        <v>4</v>
      </c>
      <c r="H6" s="9"/>
      <c r="I6" s="9"/>
      <c r="J6" s="10"/>
      <c r="K6" s="11" t="s">
        <v>5</v>
      </c>
      <c r="L6" s="11" t="s">
        <v>1</v>
      </c>
      <c r="M6" s="8" t="s">
        <v>4</v>
      </c>
      <c r="N6" s="9"/>
      <c r="O6" s="9"/>
      <c r="P6" s="10"/>
      <c r="Q6" s="11" t="s">
        <v>5</v>
      </c>
    </row>
    <row r="7" spans="1:17" ht="49.5" customHeight="1" x14ac:dyDescent="0.25">
      <c r="A7" s="12"/>
      <c r="B7" s="12"/>
      <c r="C7" s="12"/>
      <c r="D7" s="12"/>
      <c r="E7" s="12"/>
      <c r="F7" s="12"/>
      <c r="G7" s="3" t="s">
        <v>2</v>
      </c>
      <c r="H7" s="3" t="s">
        <v>7</v>
      </c>
      <c r="I7" s="3" t="s">
        <v>8</v>
      </c>
      <c r="J7" s="3" t="s">
        <v>6</v>
      </c>
      <c r="K7" s="12"/>
      <c r="L7" s="12"/>
      <c r="M7" s="3" t="s">
        <v>2</v>
      </c>
      <c r="N7" s="3" t="s">
        <v>7</v>
      </c>
      <c r="O7" s="3" t="s">
        <v>8</v>
      </c>
      <c r="P7" s="3" t="s">
        <v>6</v>
      </c>
      <c r="Q7" s="12"/>
    </row>
    <row r="8" spans="1:17" x14ac:dyDescent="0.25">
      <c r="A8" s="4">
        <v>2012</v>
      </c>
      <c r="B8" s="5">
        <v>34000</v>
      </c>
      <c r="C8" s="5">
        <f>F8</f>
        <v>176205000</v>
      </c>
      <c r="D8" s="5">
        <v>10200</v>
      </c>
      <c r="E8" s="5">
        <v>10200</v>
      </c>
      <c r="F8" s="5">
        <f>G8+K8</f>
        <v>176205000</v>
      </c>
      <c r="G8" s="5">
        <f>SUM(H8:J8)</f>
        <v>96267600</v>
      </c>
      <c r="H8" s="5">
        <v>89862000</v>
      </c>
      <c r="I8" s="5">
        <v>5406000</v>
      </c>
      <c r="J8" s="5">
        <v>999600</v>
      </c>
      <c r="K8" s="5">
        <v>79937400</v>
      </c>
      <c r="L8" s="5">
        <f>M8+Q8</f>
        <v>158584500</v>
      </c>
      <c r="M8" s="5">
        <f>SUM(N8:P8)</f>
        <v>86640840</v>
      </c>
      <c r="N8" s="5">
        <f>H8*0.9</f>
        <v>80875800</v>
      </c>
      <c r="O8" s="5">
        <f t="shared" ref="O8:Q8" si="0">I8*0.9</f>
        <v>4865400</v>
      </c>
      <c r="P8" s="5">
        <f t="shared" si="0"/>
        <v>899640</v>
      </c>
      <c r="Q8" s="5">
        <f t="shared" si="0"/>
        <v>71943660</v>
      </c>
    </row>
    <row r="9" spans="1:17" x14ac:dyDescent="0.25">
      <c r="A9" s="4">
        <v>2013</v>
      </c>
      <c r="B9" s="5">
        <v>34000</v>
      </c>
      <c r="C9" s="5">
        <f t="shared" ref="C9:C10" si="1">F9</f>
        <v>190025000</v>
      </c>
      <c r="D9" s="5">
        <v>11000</v>
      </c>
      <c r="E9" s="5">
        <v>11000</v>
      </c>
      <c r="F9" s="5">
        <f t="shared" ref="F9:F10" si="2">G9+K9</f>
        <v>190025000</v>
      </c>
      <c r="G9" s="5">
        <f t="shared" ref="G9:G10" si="3">SUM(H9:J9)</f>
        <v>103818000</v>
      </c>
      <c r="H9" s="5">
        <v>96910000</v>
      </c>
      <c r="I9" s="5">
        <v>5830000</v>
      </c>
      <c r="J9" s="5">
        <v>1078000</v>
      </c>
      <c r="K9" s="5">
        <v>86207000</v>
      </c>
      <c r="L9" s="5">
        <f t="shared" ref="L9:L10" si="4">M9+Q9</f>
        <v>171022500</v>
      </c>
      <c r="M9" s="5">
        <f t="shared" ref="M9:M10" si="5">SUM(N9:P9)</f>
        <v>93436200</v>
      </c>
      <c r="N9" s="5">
        <f t="shared" ref="N9:N10" si="6">H9*0.9</f>
        <v>87219000</v>
      </c>
      <c r="O9" s="5">
        <f t="shared" ref="O9:O10" si="7">I9*0.9</f>
        <v>5247000</v>
      </c>
      <c r="P9" s="5">
        <f t="shared" ref="P9:P10" si="8">J9*0.9</f>
        <v>970200</v>
      </c>
      <c r="Q9" s="5">
        <f t="shared" ref="Q9:Q10" si="9">K9*0.9</f>
        <v>77586300</v>
      </c>
    </row>
    <row r="10" spans="1:17" x14ac:dyDescent="0.25">
      <c r="A10" s="4">
        <v>2014</v>
      </c>
      <c r="B10" s="5">
        <v>1000</v>
      </c>
      <c r="C10" s="5">
        <f t="shared" si="1"/>
        <v>210698000</v>
      </c>
      <c r="D10" s="5">
        <v>360</v>
      </c>
      <c r="E10" s="5">
        <v>250</v>
      </c>
      <c r="F10" s="5">
        <f t="shared" si="2"/>
        <v>210698000</v>
      </c>
      <c r="G10" s="5">
        <f t="shared" si="3"/>
        <v>115521120</v>
      </c>
      <c r="H10" s="5">
        <v>107834400</v>
      </c>
      <c r="I10" s="5">
        <v>6487200</v>
      </c>
      <c r="J10" s="5">
        <v>1199520</v>
      </c>
      <c r="K10" s="5">
        <v>95176880</v>
      </c>
      <c r="L10" s="5">
        <f t="shared" si="4"/>
        <v>189628200</v>
      </c>
      <c r="M10" s="5">
        <f t="shared" si="5"/>
        <v>103969008</v>
      </c>
      <c r="N10" s="5">
        <f t="shared" si="6"/>
        <v>97050960</v>
      </c>
      <c r="O10" s="5">
        <f t="shared" si="7"/>
        <v>5838480</v>
      </c>
      <c r="P10" s="5">
        <f t="shared" si="8"/>
        <v>1079568</v>
      </c>
      <c r="Q10" s="5">
        <f t="shared" si="9"/>
        <v>85659192</v>
      </c>
    </row>
    <row r="11" spans="1:17" x14ac:dyDescent="0.25">
      <c r="A11" s="13" t="s">
        <v>2</v>
      </c>
      <c r="B11" s="14"/>
      <c r="C11" s="14"/>
      <c r="D11" s="14"/>
      <c r="E11" s="15"/>
      <c r="F11" s="5">
        <f>SUM(F8:F10)</f>
        <v>576928000</v>
      </c>
      <c r="G11" s="5">
        <f t="shared" ref="G11:K11" si="10">SUM(G8:G10)</f>
        <v>315606720</v>
      </c>
      <c r="H11" s="5">
        <f t="shared" si="10"/>
        <v>294606400</v>
      </c>
      <c r="I11" s="5">
        <f t="shared" si="10"/>
        <v>17723200</v>
      </c>
      <c r="J11" s="5">
        <f t="shared" si="10"/>
        <v>3277120</v>
      </c>
      <c r="K11" s="5">
        <f t="shared" si="10"/>
        <v>261321280</v>
      </c>
      <c r="L11" s="5">
        <f>SUM(L8:L10)</f>
        <v>519235200</v>
      </c>
      <c r="M11" s="5">
        <f t="shared" ref="M11:Q11" si="11">SUM(M8:M10)</f>
        <v>284046048</v>
      </c>
      <c r="N11" s="5">
        <f t="shared" si="11"/>
        <v>265145760</v>
      </c>
      <c r="O11" s="5">
        <f t="shared" si="11"/>
        <v>15950880</v>
      </c>
      <c r="P11" s="5">
        <f t="shared" si="11"/>
        <v>2949408</v>
      </c>
      <c r="Q11" s="5">
        <f t="shared" si="11"/>
        <v>235189152</v>
      </c>
    </row>
    <row r="13" spans="1:17" ht="63.75" customHeight="1" x14ac:dyDescent="0.25">
      <c r="A13" s="7" t="s">
        <v>17</v>
      </c>
      <c r="B13" s="7"/>
      <c r="C13" s="7"/>
      <c r="D13" s="7"/>
      <c r="E13" s="7"/>
      <c r="F13" s="7"/>
      <c r="G13" s="7"/>
      <c r="H13" s="7"/>
      <c r="I13" s="7"/>
      <c r="J13" s="7"/>
      <c r="K13" s="7"/>
      <c r="L13" s="7"/>
      <c r="M13" s="7"/>
      <c r="N13" s="7"/>
      <c r="O13" s="7"/>
      <c r="P13" s="7"/>
      <c r="Q13" s="7"/>
    </row>
  </sheetData>
  <mergeCells count="17">
    <mergeCell ref="A2:Q2"/>
    <mergeCell ref="A1:Q1"/>
    <mergeCell ref="F5:K5"/>
    <mergeCell ref="G6:J6"/>
    <mergeCell ref="F6:F7"/>
    <mergeCell ref="K6:K7"/>
    <mergeCell ref="A5:A7"/>
    <mergeCell ref="C5:C7"/>
    <mergeCell ref="D5:D7"/>
    <mergeCell ref="E5:E7"/>
    <mergeCell ref="A13:Q13"/>
    <mergeCell ref="B5:B7"/>
    <mergeCell ref="L5:Q5"/>
    <mergeCell ref="L6:L7"/>
    <mergeCell ref="M6:P6"/>
    <mergeCell ref="Q6:Q7"/>
    <mergeCell ref="A11:E11"/>
  </mergeCells>
  <pageMargins left="0.11811023622047245" right="0.11811023622047245"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рус</vt:lpstr>
      <vt:lpstr>узб</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2016-05-13T12:51:41Z</dcterms:modified>
</cp:coreProperties>
</file>